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N:\Edition\0-LaTeX\Cours\Cours-TikZ\"/>
    </mc:Choice>
  </mc:AlternateContent>
  <bookViews>
    <workbookView xWindow="0" yWindow="0" windowWidth="27420" windowHeight="11865" activeTab="2"/>
  </bookViews>
  <sheets>
    <sheet name="2017" sheetId="1" r:id="rId1"/>
    <sheet name="2017-2" sheetId="2" r:id="rId2"/>
    <sheet name="2018" sheetId="3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5" i="3" l="1"/>
  <c r="E31" i="3"/>
  <c r="E34" i="3"/>
  <c r="E36" i="3"/>
  <c r="E38" i="3"/>
  <c r="B27" i="3"/>
  <c r="G37" i="2" l="1"/>
  <c r="G34" i="2"/>
  <c r="G35" i="2"/>
  <c r="G30" i="2"/>
  <c r="G33" i="2"/>
  <c r="G32" i="2"/>
  <c r="G44" i="1"/>
  <c r="G38" i="2"/>
  <c r="G31" i="2"/>
  <c r="G48" i="1"/>
  <c r="G45" i="1"/>
  <c r="G49" i="1"/>
  <c r="G43" i="1"/>
  <c r="G46" i="1"/>
  <c r="G47" i="1"/>
  <c r="G51" i="1"/>
  <c r="B41" i="1"/>
</calcChain>
</file>

<file path=xl/sharedStrings.xml><?xml version="1.0" encoding="utf-8"?>
<sst xmlns="http://schemas.openxmlformats.org/spreadsheetml/2006/main" count="622" uniqueCount="206">
  <si>
    <t>NOM, prénom</t>
  </si>
  <si>
    <t>Adresse courriel</t>
  </si>
  <si>
    <t>Catégorie de membre</t>
  </si>
  <si>
    <t>(Co-)Directeur(s) de recherche (Si aucun, inscrivez "Aucun")</t>
  </si>
  <si>
    <t>Affiliation</t>
  </si>
  <si>
    <t>Affiliation (autres affiliations, centres de recherche (GERAD, CIRRELT, ...)</t>
  </si>
  <si>
    <t>liljoseph92@yahoo.com</t>
  </si>
  <si>
    <t>Étudiant-Doctorat</t>
  </si>
  <si>
    <t>Sébastien Le DIGABEL</t>
  </si>
  <si>
    <t>Polytechnique Montréal</t>
  </si>
  <si>
    <t>GERAD</t>
  </si>
  <si>
    <t>MORADI,mahnaz</t>
  </si>
  <si>
    <t>mahnaz.moradi@polymtl.ca</t>
  </si>
  <si>
    <t>Étudiant-Maîtrise</t>
  </si>
  <si>
    <t>Martin Trepanier</t>
  </si>
  <si>
    <t>CIRRELT</t>
  </si>
  <si>
    <t>D'AMOURS, Mathieu</t>
  </si>
  <si>
    <t>mathieu.damours@polymtl.ca</t>
  </si>
  <si>
    <t>Brunilde Sansò, André Girard</t>
  </si>
  <si>
    <t>DUPUIS, Debbie</t>
  </si>
  <si>
    <t>debbie.dupuis@hec.ca</t>
  </si>
  <si>
    <t>Professeur</t>
  </si>
  <si>
    <t>Aucun</t>
  </si>
  <si>
    <t>HEC</t>
  </si>
  <si>
    <t>ALOISE, Daniel</t>
  </si>
  <si>
    <t>daniel.aloise@polymtl.ca</t>
  </si>
  <si>
    <t>Siamak Mushakhian</t>
  </si>
  <si>
    <t>siamak.mushakhian@gmail.com</t>
  </si>
  <si>
    <t>Prof. Ouhimmou, and Prof. Ronnqvist</t>
  </si>
  <si>
    <t>ÉTS</t>
  </si>
  <si>
    <t>Er-Rbib Safae</t>
  </si>
  <si>
    <t>safae.er-rbib@gerad.ca</t>
  </si>
  <si>
    <t>Guy Desaulniers</t>
  </si>
  <si>
    <t>Belbahri, Mouloud</t>
  </si>
  <si>
    <t>mouloud.belbahri@gmail.com</t>
  </si>
  <si>
    <t>Alejandro Murua, Vahid Partovi Nia</t>
  </si>
  <si>
    <t>UdeM</t>
  </si>
  <si>
    <t>MERAIHI, Noureddine</t>
  </si>
  <si>
    <t>nmeraihi@gmail.com</t>
  </si>
  <si>
    <t>Jean-Philippe Boucher</t>
  </si>
  <si>
    <t>UQAM</t>
  </si>
  <si>
    <t>Quantact</t>
  </si>
  <si>
    <t>Debia, Sébastien</t>
  </si>
  <si>
    <t>sebastien.debia@gerad.ca</t>
  </si>
  <si>
    <t>Stagiaire postdoctoral</t>
  </si>
  <si>
    <t>Pierre-Olivier Pineau</t>
  </si>
  <si>
    <t>ABDOU AMADOU, Issoufou</t>
  </si>
  <si>
    <t>issoufou.abdou-amadou@polymtl.ca</t>
  </si>
  <si>
    <t>Michel Gamache</t>
  </si>
  <si>
    <t>michel.denault@hec.ca</t>
  </si>
  <si>
    <t>Alves Randel, Rodrigo</t>
  </si>
  <si>
    <t>rodrigorandel@gmail.com</t>
  </si>
  <si>
    <t>Daniel Aloise, Pierre Hansen, Alain Hertz</t>
  </si>
  <si>
    <t>PEREIRA, Thiago</t>
  </si>
  <si>
    <t>thiagocorreiap@gmail.com</t>
  </si>
  <si>
    <t>Daniel Aloise</t>
  </si>
  <si>
    <t>Bachir Cherif Kahina</t>
  </si>
  <si>
    <t>kahinamath@yahoo.fr</t>
  </si>
  <si>
    <t>Djamal Rbaine</t>
  </si>
  <si>
    <t>TANNEAU Mathieu</t>
  </si>
  <si>
    <t>mathieu.tanneau@gerad.ca</t>
  </si>
  <si>
    <t>Miguel Anjos, Andrea Lodi</t>
  </si>
  <si>
    <t>rodriguez@ingenieros.com</t>
  </si>
  <si>
    <t>Miguel Anjos</t>
  </si>
  <si>
    <t>KRIM Hanane</t>
  </si>
  <si>
    <t>Hanane.Krim@univ-valenciennes.fr</t>
  </si>
  <si>
    <t>Mohsen Dastpak</t>
  </si>
  <si>
    <t>moh.dastpak@gmail.com</t>
  </si>
  <si>
    <t>Fausto Errico</t>
  </si>
  <si>
    <t>ASSRAN, mido</t>
  </si>
  <si>
    <t>mahmoud.assran@mail.mcgill.ca</t>
  </si>
  <si>
    <t>McGill</t>
  </si>
  <si>
    <t>karimi,elham</t>
  </si>
  <si>
    <t>elham.karimi.math@gmail.com</t>
  </si>
  <si>
    <t>Autre</t>
  </si>
  <si>
    <t>RODRIGUEZ, Jesus</t>
  </si>
  <si>
    <t>CÔTÉ-MASSICOTTE, Julien</t>
  </si>
  <si>
    <t>juliencotemassicotte@hotmail.fr</t>
  </si>
  <si>
    <t>Charles Audet</t>
  </si>
  <si>
    <t>AMAL BEN ABDELLAH</t>
  </si>
  <si>
    <t>amalbenabdellah@gmail.com</t>
  </si>
  <si>
    <t>Pierre L'Ecuyer</t>
  </si>
  <si>
    <t>aslani,nazanin</t>
  </si>
  <si>
    <t>naznin.aslani@gmail.com</t>
  </si>
  <si>
    <t>Concordia</t>
  </si>
  <si>
    <t>Madani, Masoud</t>
  </si>
  <si>
    <t>ma_mad@encs.concordia.ca</t>
  </si>
  <si>
    <t>BEN AMOR, Hatem</t>
  </si>
  <si>
    <t>hatem.ben.amor@gerad.ca</t>
  </si>
  <si>
    <t>GERAD &amp; AD OPT a Kronos Division</t>
  </si>
  <si>
    <t>Christo, Tiago</t>
  </si>
  <si>
    <t>tmalavazi@ifes.edu.br</t>
  </si>
  <si>
    <t>Sylvain Perron</t>
  </si>
  <si>
    <t>Knechtel, Micheli</t>
  </si>
  <si>
    <t>micheliknechtel@gmail.com</t>
  </si>
  <si>
    <t>Bernard Gendron</t>
  </si>
  <si>
    <t>rachid.hassani@gerad.ca</t>
  </si>
  <si>
    <t>Issmail El hallaoui, Guy Desaulniers</t>
  </si>
  <si>
    <t>Mirzapour, Hossein</t>
  </si>
  <si>
    <t>hmirzapour@gmail.com</t>
  </si>
  <si>
    <t>Lamontagne, Steven</t>
  </si>
  <si>
    <t>lamontagnes@dms.umontreal.ca</t>
  </si>
  <si>
    <t>Michel Delfour</t>
  </si>
  <si>
    <t>Département de mathématiques et statistiques</t>
  </si>
  <si>
    <t>Da Cruz, Leonardo Carlos</t>
  </si>
  <si>
    <t>leonardocruz@gmail.com</t>
  </si>
  <si>
    <t>Alain Hertz</t>
  </si>
  <si>
    <t>Contardo, Claudio</t>
  </si>
  <si>
    <t>claudio.contardo@gerad.ca</t>
  </si>
  <si>
    <t>GERAD, CIRRELT</t>
  </si>
  <si>
    <t>EL FILALI, Souhaïla</t>
  </si>
  <si>
    <t>souhaila.elfilali@cirrelt.ca</t>
  </si>
  <si>
    <t>Bernard Gendron, Gilbert Laporte</t>
  </si>
  <si>
    <t>CIRRELT, GERAD</t>
  </si>
  <si>
    <t>Escobar, David</t>
  </si>
  <si>
    <t>davesco24@gmail.com</t>
  </si>
  <si>
    <t>Teodor Crainic</t>
  </si>
  <si>
    <t>GERAD, Chaire d'excellence en recherche du Canada sur la science des données pour la prise de décision en temps réel</t>
  </si>
  <si>
    <r>
      <rPr>
        <sz val="11"/>
        <color theme="1"/>
        <rFont val="Arial"/>
        <family val="2"/>
      </rPr>
      <t>Denault</t>
    </r>
    <r>
      <rPr>
        <sz val="10"/>
        <color theme="1"/>
        <rFont val="Arial"/>
        <family val="2"/>
      </rPr>
      <t>, Michel</t>
    </r>
  </si>
  <si>
    <t>Hassani Rachid</t>
  </si>
  <si>
    <t>Tutoriel Tikz -Mercredi 23 août 2017</t>
  </si>
  <si>
    <t>X</t>
  </si>
  <si>
    <t>x</t>
  </si>
  <si>
    <t>DZAHINI, Kwassi Joseph</t>
  </si>
  <si>
    <t>CHIQUETTE, Laurent-Olivier</t>
  </si>
  <si>
    <t>l.o.chiquette@gmail.com</t>
  </si>
  <si>
    <t>Brunilde Sansò</t>
  </si>
  <si>
    <t>Stage</t>
  </si>
  <si>
    <t>Lafontaine-Bédard, Louis-Philippe</t>
  </si>
  <si>
    <t xml:space="preserve"> leandro.costa@polymtl.ca</t>
  </si>
  <si>
    <t>COSTA, Leandro Rochink</t>
  </si>
  <si>
    <t>Daniel Aloise, Andrea Lodi</t>
  </si>
  <si>
    <t>Daria Terekhov</t>
  </si>
  <si>
    <t>Micheal Rabbat</t>
  </si>
  <si>
    <t>Martin Trepanier, Vahid Partovi Nia</t>
  </si>
  <si>
    <t>Nicolas Zufferey, Jean-Yves Potvin</t>
  </si>
  <si>
    <t>Ivan Contreras</t>
  </si>
  <si>
    <t>Michèle Breton</t>
  </si>
  <si>
    <t>Polytechnique</t>
  </si>
  <si>
    <t xml:space="preserve">Taux de présence cours </t>
  </si>
  <si>
    <t>utsav.sadana@hec.ca</t>
  </si>
  <si>
    <t>Georges Zaccour</t>
  </si>
  <si>
    <t>zarghami_mahdi@yahoo.com</t>
  </si>
  <si>
    <t>Professionnel de recherche</t>
  </si>
  <si>
    <t>mehran.poursoltani@hec.ca</t>
  </si>
  <si>
    <t>DELFOUR, Michel</t>
  </si>
  <si>
    <t>delfour@crm.umontreal.ca</t>
  </si>
  <si>
    <t>aucun</t>
  </si>
  <si>
    <t>sahar.sedaghati@polymtl.ca</t>
  </si>
  <si>
    <t>BONNIOT, Tiphaine</t>
  </si>
  <si>
    <t>tiphaine.bonniot@free.fr</t>
  </si>
  <si>
    <t>Dominique Orban</t>
  </si>
  <si>
    <t>MONTOISON, Alexis</t>
  </si>
  <si>
    <t>alexis.montoison@polymtl.ca</t>
  </si>
  <si>
    <t>elizaveta.kuznetsova@gerad.ca</t>
  </si>
  <si>
    <t>davidberger2785@gmail.com</t>
  </si>
  <si>
    <t>Laurent Charlin</t>
  </si>
  <si>
    <t>ALVES, Bruno</t>
  </si>
  <si>
    <t>bruno.alves@polymtl.ca</t>
  </si>
  <si>
    <t>Frédéric Sirois</t>
  </si>
  <si>
    <t>MASSE, Mathieu</t>
  </si>
  <si>
    <t>mathieu.masse@polymtl.ca</t>
  </si>
  <si>
    <t>HÉBERT, Amanda</t>
  </si>
  <si>
    <t>amanda.hebert@polymtl.ca</t>
  </si>
  <si>
    <t>yan.chevalier-st-jean@polymtl.ca</t>
  </si>
  <si>
    <t>dounialakhmiri@gmail.com</t>
  </si>
  <si>
    <t>Sébastien Le Digabel</t>
  </si>
  <si>
    <t>ar.entezaminia1991@gmail.com</t>
  </si>
  <si>
    <t>juan.gomez@polymtl.ca</t>
  </si>
  <si>
    <t>claudio.sole@polymtl.ca</t>
  </si>
  <si>
    <t>Andrea Lodi</t>
  </si>
  <si>
    <t>Michel Denault</t>
  </si>
  <si>
    <t>Erick Delage</t>
  </si>
  <si>
    <t>Jérôme Le Ny</t>
  </si>
  <si>
    <t>Miguel F. Anjos</t>
  </si>
  <si>
    <t>Ali Gharbi // Mustapha Ouhimmou</t>
  </si>
  <si>
    <t>Prof. Ouhimmou  // Prof. Ronnqvist</t>
  </si>
  <si>
    <t xml:space="preserve">ZARGHAMI, Mahdi </t>
  </si>
  <si>
    <t>POURSOLTANI, Mehran</t>
  </si>
  <si>
    <t xml:space="preserve">DZAHINI, Kwassi Joseph </t>
  </si>
  <si>
    <t>KUZNETSOVA, Elizaveta</t>
  </si>
  <si>
    <t>CHEVALIER-ST-JEAN, Yan</t>
  </si>
  <si>
    <t>MUSHAKHIAN, Siamak</t>
  </si>
  <si>
    <t>LAKHMIRI, Dounia</t>
  </si>
  <si>
    <t>GOMEZ, Juan</t>
  </si>
  <si>
    <t>SOLE, Claudio</t>
  </si>
  <si>
    <t>AREZOU, Entezaminia</t>
  </si>
  <si>
    <t>BERGER, David</t>
  </si>
  <si>
    <t>SEDAGHATI, Sahar</t>
  </si>
  <si>
    <t>Signature</t>
  </si>
  <si>
    <t>SADANA, Utsav</t>
  </si>
  <si>
    <t>Youssouf.Emine@gerad.ca</t>
  </si>
  <si>
    <t>YOUSSOUF, Emine</t>
  </si>
  <si>
    <t>Issmail El Hallaoui, Andrea Lodi, François Soumis</t>
  </si>
  <si>
    <t>Abderrahman.bani@gerad.ca</t>
  </si>
  <si>
    <t>ABDERRAHMAN, Bani</t>
  </si>
  <si>
    <t>Issmail El Hallaoui</t>
  </si>
  <si>
    <t> Adil.Tahir@gerad.ca</t>
  </si>
  <si>
    <t>TAHIR, Adil</t>
  </si>
  <si>
    <t>Issmail El Hallaoui, Guy Desaulniers</t>
  </si>
  <si>
    <t>romanic.pieugueu@gerad.ca</t>
  </si>
  <si>
    <t xml:space="preserve">PIEUGUEU, Romanic </t>
  </si>
  <si>
    <t>Professionnelle de recherche</t>
  </si>
  <si>
    <t>ROCHA, Caroline</t>
  </si>
  <si>
    <t>caroline.rocha@gerad.ca</t>
  </si>
  <si>
    <t>IVADO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</si>
</sst>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Arial"/>
      <family val="2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8"/>
      <name val="Arial"/>
      <family val="2"/>
    </font>
    <font>
      <sz val="9"/>
      <name val="Arial"/>
      <family val="2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</fills>
  <borders count="6">
    <border>
      <left/>
      <right/>
      <top/>
      <bottom/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medium">
        <color rgb="FFCCCCCC"/>
      </bottom>
      <diagonal/>
    </border>
    <border>
      <left/>
      <right/>
      <top/>
      <bottom style="medium">
        <color rgb="FFCCCCCC"/>
      </bottom>
      <diagonal/>
    </border>
    <border>
      <left style="medium">
        <color rgb="FFCCCCCC"/>
      </left>
      <right style="medium">
        <color rgb="FFCCCCCC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9" fontId="5" fillId="0" borderId="0" applyFont="0" applyFill="0" applyBorder="0" applyAlignment="0" applyProtection="0"/>
    <xf numFmtId="0" fontId="6" fillId="0" borderId="0" applyNumberFormat="0" applyFill="0" applyBorder="0" applyAlignment="0" applyProtection="0"/>
  </cellStyleXfs>
  <cellXfs count="24">
    <xf numFmtId="0" fontId="0" fillId="0" borderId="0" xfId="0"/>
    <xf numFmtId="0" fontId="1" fillId="0" borderId="1" xfId="0" applyFont="1" applyBorder="1" applyAlignment="1">
      <alignment wrapText="1"/>
    </xf>
    <xf numFmtId="0" fontId="1" fillId="2" borderId="1" xfId="0" applyFont="1" applyFill="1" applyBorder="1" applyAlignment="1">
      <alignment wrapText="1"/>
    </xf>
    <xf numFmtId="0" fontId="0" fillId="3" borderId="0" xfId="0" applyFill="1"/>
    <xf numFmtId="0" fontId="0" fillId="2" borderId="0" xfId="0" applyFill="1"/>
    <xf numFmtId="0" fontId="4" fillId="2" borderId="0" xfId="0" applyFont="1" applyFill="1" applyAlignment="1">
      <alignment horizontal="center"/>
    </xf>
    <xf numFmtId="0" fontId="6" fillId="0" borderId="1" xfId="2" applyBorder="1" applyAlignment="1">
      <alignment wrapText="1"/>
    </xf>
    <xf numFmtId="0" fontId="7" fillId="0" borderId="1" xfId="0" applyFont="1" applyBorder="1" applyAlignment="1">
      <alignment horizontal="center" wrapText="1"/>
    </xf>
    <xf numFmtId="0" fontId="8" fillId="0" borderId="1" xfId="0" applyFont="1" applyBorder="1" applyAlignment="1">
      <alignment wrapText="1"/>
    </xf>
    <xf numFmtId="9" fontId="0" fillId="0" borderId="0" xfId="1" applyFont="1"/>
    <xf numFmtId="0" fontId="0" fillId="0" borderId="0" xfId="0" applyBorder="1"/>
    <xf numFmtId="9" fontId="0" fillId="0" borderId="0" xfId="1" applyFont="1" applyBorder="1"/>
    <xf numFmtId="0" fontId="8" fillId="0" borderId="3" xfId="0" applyFont="1" applyFill="1" applyBorder="1" applyAlignment="1">
      <alignment wrapText="1"/>
    </xf>
    <xf numFmtId="0" fontId="10" fillId="0" borderId="0" xfId="0" applyFont="1"/>
    <xf numFmtId="0" fontId="10" fillId="4" borderId="4" xfId="0" applyFont="1" applyFill="1" applyBorder="1"/>
    <xf numFmtId="0" fontId="11" fillId="4" borderId="4" xfId="0" applyFont="1" applyFill="1" applyBorder="1" applyAlignment="1">
      <alignment wrapText="1"/>
    </xf>
    <xf numFmtId="0" fontId="10" fillId="0" borderId="5" xfId="0" applyFont="1" applyBorder="1"/>
    <xf numFmtId="0" fontId="11" fillId="0" borderId="5" xfId="0" applyFont="1" applyBorder="1" applyAlignment="1">
      <alignment wrapText="1"/>
    </xf>
    <xf numFmtId="0" fontId="10" fillId="0" borderId="4" xfId="0" applyFont="1" applyBorder="1"/>
    <xf numFmtId="0" fontId="11" fillId="0" borderId="4" xfId="0" applyFont="1" applyBorder="1" applyAlignment="1">
      <alignment wrapText="1"/>
    </xf>
    <xf numFmtId="9" fontId="10" fillId="0" borderId="0" xfId="1" applyFont="1"/>
    <xf numFmtId="0" fontId="3" fillId="3" borderId="2" xfId="0" applyFont="1" applyFill="1" applyBorder="1" applyAlignment="1">
      <alignment horizontal="center"/>
    </xf>
    <xf numFmtId="0" fontId="9" fillId="3" borderId="0" xfId="0" applyFont="1" applyFill="1" applyBorder="1" applyAlignment="1">
      <alignment horizontal="center"/>
    </xf>
    <xf numFmtId="0" fontId="6" fillId="0" borderId="5" xfId="2" applyBorder="1" applyAlignment="1">
      <alignment wrapText="1"/>
    </xf>
  </cellXfs>
  <cellStyles count="3">
    <cellStyle name="Lien hypertexte" xfId="2" builtinId="8"/>
    <cellStyle name="Normal" xfId="0" builtinId="0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l.o.chiquette@gmail.com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mailto:bruno.alves@polymtl.ca" TargetMode="External"/><Relationship Id="rId7" Type="http://schemas.openxmlformats.org/officeDocument/2006/relationships/printerSettings" Target="../printerSettings/printerSettings2.bin"/><Relationship Id="rId2" Type="http://schemas.openxmlformats.org/officeDocument/2006/relationships/hyperlink" Target="mailto:Youssouf.Emine@gerad.ca" TargetMode="External"/><Relationship Id="rId1" Type="http://schemas.openxmlformats.org/officeDocument/2006/relationships/hyperlink" Target="mailto:Adil.Tahir@gerad.ca" TargetMode="External"/><Relationship Id="rId6" Type="http://schemas.openxmlformats.org/officeDocument/2006/relationships/hyperlink" Target="mailto:mathieu.masse@polymtl.ca" TargetMode="External"/><Relationship Id="rId5" Type="http://schemas.openxmlformats.org/officeDocument/2006/relationships/hyperlink" Target="mailto:amanda.hebert@polymtl.ca" TargetMode="External"/><Relationship Id="rId4" Type="http://schemas.openxmlformats.org/officeDocument/2006/relationships/hyperlink" Target="mailto:yan.chevalier-st-jean@polymtl.ca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1"/>
  <sheetViews>
    <sheetView topLeftCell="A25" workbookViewId="0">
      <selection activeCell="G51" sqref="G51"/>
    </sheetView>
  </sheetViews>
  <sheetFormatPr baseColWidth="10" defaultRowHeight="15" x14ac:dyDescent="0.25"/>
  <cols>
    <col min="1" max="1" width="3" bestFit="1" customWidth="1"/>
    <col min="2" max="2" width="5.5703125" customWidth="1"/>
    <col min="3" max="3" width="29.5703125" customWidth="1"/>
    <col min="4" max="4" width="33" customWidth="1"/>
    <col min="5" max="5" width="17.28515625" customWidth="1"/>
    <col min="6" max="6" width="35" customWidth="1"/>
    <col min="7" max="7" width="20.5703125" bestFit="1" customWidth="1"/>
    <col min="8" max="8" width="45.42578125" customWidth="1"/>
  </cols>
  <sheetData>
    <row r="1" spans="1:8" ht="19.5" thickBot="1" x14ac:dyDescent="0.35">
      <c r="A1" s="3"/>
      <c r="B1" s="3"/>
      <c r="C1" s="21" t="s">
        <v>120</v>
      </c>
      <c r="D1" s="21"/>
      <c r="E1" s="21"/>
      <c r="F1" s="21"/>
      <c r="G1" s="21"/>
      <c r="H1" s="21"/>
    </row>
    <row r="2" spans="1:8" ht="27" thickBot="1" x14ac:dyDescent="0.3">
      <c r="A2" s="4"/>
      <c r="B2" s="5" t="s">
        <v>121</v>
      </c>
      <c r="C2" s="2" t="s">
        <v>0</v>
      </c>
      <c r="D2" s="2" t="s">
        <v>1</v>
      </c>
      <c r="E2" s="2" t="s">
        <v>2</v>
      </c>
      <c r="F2" s="2" t="s">
        <v>3</v>
      </c>
      <c r="G2" s="2" t="s">
        <v>4</v>
      </c>
      <c r="H2" s="2" t="s">
        <v>5</v>
      </c>
    </row>
    <row r="3" spans="1:8" ht="15.75" thickBot="1" x14ac:dyDescent="0.3">
      <c r="A3">
        <v>1</v>
      </c>
      <c r="B3" s="1" t="s">
        <v>122</v>
      </c>
      <c r="C3" s="1" t="s">
        <v>46</v>
      </c>
      <c r="D3" s="1" t="s">
        <v>47</v>
      </c>
      <c r="E3" s="1" t="s">
        <v>7</v>
      </c>
      <c r="F3" s="1" t="s">
        <v>48</v>
      </c>
      <c r="G3" s="1" t="s">
        <v>9</v>
      </c>
      <c r="H3" s="1" t="s">
        <v>10</v>
      </c>
    </row>
    <row r="4" spans="1:8" ht="15.75" thickBot="1" x14ac:dyDescent="0.3">
      <c r="A4">
        <v>2</v>
      </c>
      <c r="B4" s="1"/>
      <c r="C4" s="1" t="s">
        <v>24</v>
      </c>
      <c r="D4" s="1" t="s">
        <v>25</v>
      </c>
      <c r="E4" s="1" t="s">
        <v>21</v>
      </c>
      <c r="F4" s="1" t="s">
        <v>22</v>
      </c>
      <c r="G4" s="1" t="s">
        <v>9</v>
      </c>
      <c r="H4" s="1" t="s">
        <v>10</v>
      </c>
    </row>
    <row r="5" spans="1:8" ht="19.5" customHeight="1" thickBot="1" x14ac:dyDescent="0.3">
      <c r="A5">
        <v>3</v>
      </c>
      <c r="B5" s="1" t="s">
        <v>122</v>
      </c>
      <c r="C5" s="1" t="s">
        <v>50</v>
      </c>
      <c r="D5" s="1" t="s">
        <v>51</v>
      </c>
      <c r="E5" s="1" t="s">
        <v>7</v>
      </c>
      <c r="F5" s="1" t="s">
        <v>52</v>
      </c>
      <c r="G5" s="1" t="s">
        <v>9</v>
      </c>
      <c r="H5" s="1" t="s">
        <v>10</v>
      </c>
    </row>
    <row r="6" spans="1:8" ht="15.75" thickBot="1" x14ac:dyDescent="0.3">
      <c r="A6">
        <v>4</v>
      </c>
      <c r="B6" s="1"/>
      <c r="C6" s="1" t="s">
        <v>79</v>
      </c>
      <c r="D6" s="1" t="s">
        <v>80</v>
      </c>
      <c r="E6" s="1" t="s">
        <v>7</v>
      </c>
      <c r="F6" s="1" t="s">
        <v>81</v>
      </c>
      <c r="G6" s="1" t="s">
        <v>36</v>
      </c>
      <c r="H6" s="1"/>
    </row>
    <row r="7" spans="1:8" ht="15.75" thickBot="1" x14ac:dyDescent="0.3">
      <c r="A7">
        <v>5</v>
      </c>
      <c r="B7" s="1"/>
      <c r="C7" s="1" t="s">
        <v>82</v>
      </c>
      <c r="D7" s="1" t="s">
        <v>83</v>
      </c>
      <c r="E7" s="1" t="s">
        <v>7</v>
      </c>
      <c r="F7" s="1" t="s">
        <v>132</v>
      </c>
      <c r="G7" s="1" t="s">
        <v>71</v>
      </c>
      <c r="H7" s="1" t="s">
        <v>84</v>
      </c>
    </row>
    <row r="8" spans="1:8" ht="15.75" thickBot="1" x14ac:dyDescent="0.3">
      <c r="A8">
        <v>6</v>
      </c>
      <c r="B8" s="1" t="s">
        <v>122</v>
      </c>
      <c r="C8" s="1" t="s">
        <v>69</v>
      </c>
      <c r="D8" s="1" t="s">
        <v>70</v>
      </c>
      <c r="E8" s="1" t="s">
        <v>13</v>
      </c>
      <c r="F8" s="1" t="s">
        <v>133</v>
      </c>
      <c r="G8" s="1" t="s">
        <v>71</v>
      </c>
      <c r="H8" s="1"/>
    </row>
    <row r="9" spans="1:8" ht="15.75" thickBot="1" x14ac:dyDescent="0.3">
      <c r="A9">
        <v>7</v>
      </c>
      <c r="B9" s="1"/>
      <c r="C9" s="1" t="s">
        <v>56</v>
      </c>
      <c r="D9" s="1" t="s">
        <v>57</v>
      </c>
      <c r="E9" s="1" t="s">
        <v>7</v>
      </c>
      <c r="F9" s="1" t="s">
        <v>58</v>
      </c>
      <c r="G9" s="1" t="s">
        <v>36</v>
      </c>
      <c r="H9" s="1" t="s">
        <v>10</v>
      </c>
    </row>
    <row r="10" spans="1:8" ht="15.75" thickBot="1" x14ac:dyDescent="0.3">
      <c r="A10">
        <v>8</v>
      </c>
      <c r="B10" s="1" t="s">
        <v>122</v>
      </c>
      <c r="C10" s="1" t="s">
        <v>33</v>
      </c>
      <c r="D10" s="1" t="s">
        <v>34</v>
      </c>
      <c r="E10" s="1" t="s">
        <v>7</v>
      </c>
      <c r="F10" s="1" t="s">
        <v>35</v>
      </c>
      <c r="G10" s="1" t="s">
        <v>36</v>
      </c>
      <c r="H10" s="1" t="s">
        <v>10</v>
      </c>
    </row>
    <row r="11" spans="1:8" ht="15.75" thickBot="1" x14ac:dyDescent="0.3">
      <c r="A11">
        <v>9</v>
      </c>
      <c r="B11" s="1" t="s">
        <v>122</v>
      </c>
      <c r="C11" s="1" t="s">
        <v>87</v>
      </c>
      <c r="D11" s="1" t="s">
        <v>88</v>
      </c>
      <c r="E11" s="1" t="s">
        <v>74</v>
      </c>
      <c r="F11" s="1" t="s">
        <v>22</v>
      </c>
      <c r="G11" s="1" t="s">
        <v>9</v>
      </c>
      <c r="H11" s="1" t="s">
        <v>89</v>
      </c>
    </row>
    <row r="12" spans="1:8" ht="15.75" thickBot="1" x14ac:dyDescent="0.3">
      <c r="A12">
        <v>10</v>
      </c>
      <c r="B12" s="1"/>
      <c r="C12" s="1" t="s">
        <v>124</v>
      </c>
      <c r="D12" s="6" t="s">
        <v>125</v>
      </c>
      <c r="E12" s="1" t="s">
        <v>127</v>
      </c>
      <c r="F12" s="1" t="s">
        <v>126</v>
      </c>
      <c r="G12" s="1" t="s">
        <v>9</v>
      </c>
      <c r="H12" s="1" t="s">
        <v>10</v>
      </c>
    </row>
    <row r="13" spans="1:8" ht="15.75" thickBot="1" x14ac:dyDescent="0.3">
      <c r="A13">
        <v>11</v>
      </c>
      <c r="B13" s="1" t="s">
        <v>122</v>
      </c>
      <c r="C13" s="1" t="s">
        <v>90</v>
      </c>
      <c r="D13" s="1" t="s">
        <v>91</v>
      </c>
      <c r="E13" s="1" t="s">
        <v>7</v>
      </c>
      <c r="F13" s="1" t="s">
        <v>92</v>
      </c>
      <c r="G13" s="1" t="s">
        <v>23</v>
      </c>
      <c r="H13" s="1" t="s">
        <v>10</v>
      </c>
    </row>
    <row r="14" spans="1:8" ht="15.75" thickBot="1" x14ac:dyDescent="0.3">
      <c r="A14">
        <v>12</v>
      </c>
      <c r="B14" s="1" t="s">
        <v>122</v>
      </c>
      <c r="C14" s="1" t="s">
        <v>107</v>
      </c>
      <c r="D14" s="1" t="s">
        <v>108</v>
      </c>
      <c r="E14" s="1" t="s">
        <v>21</v>
      </c>
      <c r="F14" s="1" t="s">
        <v>22</v>
      </c>
      <c r="G14" s="1" t="s">
        <v>40</v>
      </c>
      <c r="H14" s="1" t="s">
        <v>109</v>
      </c>
    </row>
    <row r="15" spans="1:8" ht="15.75" thickBot="1" x14ac:dyDescent="0.3">
      <c r="A15">
        <v>13</v>
      </c>
      <c r="B15" s="1"/>
      <c r="C15" s="1" t="s">
        <v>130</v>
      </c>
      <c r="D15" s="1" t="s">
        <v>129</v>
      </c>
      <c r="E15" s="1" t="s">
        <v>7</v>
      </c>
      <c r="F15" s="1" t="s">
        <v>131</v>
      </c>
      <c r="G15" s="1" t="s">
        <v>9</v>
      </c>
      <c r="H15" s="1" t="s">
        <v>10</v>
      </c>
    </row>
    <row r="16" spans="1:8" ht="15.75" thickBot="1" x14ac:dyDescent="0.3">
      <c r="A16">
        <v>14</v>
      </c>
      <c r="B16" s="1" t="s">
        <v>122</v>
      </c>
      <c r="C16" s="1" t="s">
        <v>76</v>
      </c>
      <c r="D16" s="1" t="s">
        <v>77</v>
      </c>
      <c r="E16" s="1" t="s">
        <v>13</v>
      </c>
      <c r="F16" s="1" t="s">
        <v>78</v>
      </c>
      <c r="G16" s="1" t="s">
        <v>9</v>
      </c>
      <c r="H16" s="1" t="s">
        <v>10</v>
      </c>
    </row>
    <row r="17" spans="1:8" ht="15.75" thickBot="1" x14ac:dyDescent="0.3">
      <c r="A17">
        <v>15</v>
      </c>
      <c r="B17" s="1" t="s">
        <v>122</v>
      </c>
      <c r="C17" s="1" t="s">
        <v>104</v>
      </c>
      <c r="D17" s="1" t="s">
        <v>105</v>
      </c>
      <c r="E17" s="1" t="s">
        <v>7</v>
      </c>
      <c r="F17" s="1" t="s">
        <v>106</v>
      </c>
      <c r="G17" s="1" t="s">
        <v>9</v>
      </c>
      <c r="H17" s="1" t="s">
        <v>10</v>
      </c>
    </row>
    <row r="18" spans="1:8" ht="15.75" thickBot="1" x14ac:dyDescent="0.3">
      <c r="A18">
        <v>16</v>
      </c>
      <c r="B18" s="1" t="s">
        <v>122</v>
      </c>
      <c r="C18" s="1" t="s">
        <v>16</v>
      </c>
      <c r="D18" s="1" t="s">
        <v>17</v>
      </c>
      <c r="E18" s="1" t="s">
        <v>13</v>
      </c>
      <c r="F18" s="1" t="s">
        <v>18</v>
      </c>
      <c r="G18" s="1" t="s">
        <v>9</v>
      </c>
      <c r="H18" s="1" t="s">
        <v>10</v>
      </c>
    </row>
    <row r="19" spans="1:8" ht="27" thickBot="1" x14ac:dyDescent="0.3">
      <c r="A19">
        <v>17</v>
      </c>
      <c r="B19" s="1" t="s">
        <v>122</v>
      </c>
      <c r="C19" s="1" t="s">
        <v>42</v>
      </c>
      <c r="D19" s="1" t="s">
        <v>43</v>
      </c>
      <c r="E19" s="1" t="s">
        <v>44</v>
      </c>
      <c r="F19" s="1" t="s">
        <v>45</v>
      </c>
      <c r="G19" s="1" t="s">
        <v>23</v>
      </c>
      <c r="H19" s="1" t="s">
        <v>10</v>
      </c>
    </row>
    <row r="20" spans="1:8" ht="15.75" thickBot="1" x14ac:dyDescent="0.3">
      <c r="A20">
        <v>18</v>
      </c>
      <c r="B20" s="1" t="s">
        <v>122</v>
      </c>
      <c r="C20" s="1" t="s">
        <v>118</v>
      </c>
      <c r="D20" s="1" t="s">
        <v>49</v>
      </c>
      <c r="E20" s="1" t="s">
        <v>21</v>
      </c>
      <c r="F20" s="1" t="s">
        <v>22</v>
      </c>
      <c r="G20" s="1" t="s">
        <v>23</v>
      </c>
      <c r="H20" s="1" t="s">
        <v>10</v>
      </c>
    </row>
    <row r="21" spans="1:8" ht="15.75" thickBot="1" x14ac:dyDescent="0.3">
      <c r="A21">
        <v>19</v>
      </c>
      <c r="B21" s="1" t="s">
        <v>122</v>
      </c>
      <c r="C21" s="1" t="s">
        <v>19</v>
      </c>
      <c r="D21" s="1" t="s">
        <v>20</v>
      </c>
      <c r="E21" s="1" t="s">
        <v>21</v>
      </c>
      <c r="F21" s="1" t="s">
        <v>22</v>
      </c>
      <c r="G21" s="1" t="s">
        <v>23</v>
      </c>
      <c r="H21" s="1" t="s">
        <v>10</v>
      </c>
    </row>
    <row r="22" spans="1:8" ht="15.75" thickBot="1" x14ac:dyDescent="0.3">
      <c r="A22">
        <v>20</v>
      </c>
      <c r="B22" s="1"/>
      <c r="C22" s="1" t="s">
        <v>123</v>
      </c>
      <c r="D22" s="1" t="s">
        <v>6</v>
      </c>
      <c r="E22" s="1" t="s">
        <v>7</v>
      </c>
      <c r="F22" s="1" t="s">
        <v>8</v>
      </c>
      <c r="G22" s="1" t="s">
        <v>9</v>
      </c>
      <c r="H22" s="1" t="s">
        <v>10</v>
      </c>
    </row>
    <row r="23" spans="1:8" ht="15.75" thickBot="1" x14ac:dyDescent="0.3">
      <c r="A23">
        <v>21</v>
      </c>
      <c r="B23" s="1" t="s">
        <v>122</v>
      </c>
      <c r="C23" s="1" t="s">
        <v>110</v>
      </c>
      <c r="D23" s="1" t="s">
        <v>111</v>
      </c>
      <c r="E23" s="1" t="s">
        <v>7</v>
      </c>
      <c r="F23" s="1" t="s">
        <v>112</v>
      </c>
      <c r="G23" s="1" t="s">
        <v>36</v>
      </c>
      <c r="H23" s="1" t="s">
        <v>113</v>
      </c>
    </row>
    <row r="24" spans="1:8" ht="15.75" thickBot="1" x14ac:dyDescent="0.3">
      <c r="A24">
        <v>22</v>
      </c>
      <c r="B24" s="1" t="s">
        <v>122</v>
      </c>
      <c r="C24" s="1" t="s">
        <v>30</v>
      </c>
      <c r="D24" s="1" t="s">
        <v>31</v>
      </c>
      <c r="E24" s="1" t="s">
        <v>7</v>
      </c>
      <c r="F24" s="1" t="s">
        <v>32</v>
      </c>
      <c r="G24" s="1" t="s">
        <v>9</v>
      </c>
      <c r="H24" s="1" t="s">
        <v>10</v>
      </c>
    </row>
    <row r="25" spans="1:8" ht="15.75" thickBot="1" x14ac:dyDescent="0.3">
      <c r="A25">
        <v>23</v>
      </c>
      <c r="B25" s="1" t="s">
        <v>122</v>
      </c>
      <c r="C25" s="1" t="s">
        <v>114</v>
      </c>
      <c r="D25" s="1" t="s">
        <v>115</v>
      </c>
      <c r="E25" s="1" t="s">
        <v>7</v>
      </c>
      <c r="F25" s="1" t="s">
        <v>116</v>
      </c>
      <c r="G25" s="1" t="s">
        <v>36</v>
      </c>
      <c r="H25" s="1" t="s">
        <v>15</v>
      </c>
    </row>
    <row r="26" spans="1:8" ht="15.75" thickBot="1" x14ac:dyDescent="0.3">
      <c r="A26">
        <v>24</v>
      </c>
      <c r="B26" s="1"/>
      <c r="C26" s="1" t="s">
        <v>119</v>
      </c>
      <c r="D26" s="1" t="s">
        <v>96</v>
      </c>
      <c r="E26" s="1" t="s">
        <v>7</v>
      </c>
      <c r="F26" s="1" t="s">
        <v>97</v>
      </c>
      <c r="G26" s="1" t="s">
        <v>9</v>
      </c>
      <c r="H26" s="1" t="s">
        <v>10</v>
      </c>
    </row>
    <row r="27" spans="1:8" ht="15.75" thickBot="1" x14ac:dyDescent="0.3">
      <c r="A27">
        <v>25</v>
      </c>
      <c r="B27" s="1" t="s">
        <v>122</v>
      </c>
      <c r="C27" s="1" t="s">
        <v>72</v>
      </c>
      <c r="D27" s="1" t="s">
        <v>73</v>
      </c>
      <c r="E27" s="1" t="s">
        <v>74</v>
      </c>
      <c r="F27" s="1" t="s">
        <v>134</v>
      </c>
      <c r="G27" s="1" t="s">
        <v>9</v>
      </c>
      <c r="H27" s="1" t="s">
        <v>15</v>
      </c>
    </row>
    <row r="28" spans="1:8" ht="15.75" thickBot="1" x14ac:dyDescent="0.3">
      <c r="A28">
        <v>26</v>
      </c>
      <c r="B28" s="1"/>
      <c r="C28" s="1" t="s">
        <v>93</v>
      </c>
      <c r="D28" s="1" t="s">
        <v>94</v>
      </c>
      <c r="E28" s="1" t="s">
        <v>7</v>
      </c>
      <c r="F28" s="1" t="s">
        <v>95</v>
      </c>
      <c r="G28" s="1" t="s">
        <v>36</v>
      </c>
      <c r="H28" s="1" t="s">
        <v>15</v>
      </c>
    </row>
    <row r="29" spans="1:8" ht="15.75" thickBot="1" x14ac:dyDescent="0.3">
      <c r="A29">
        <v>27</v>
      </c>
      <c r="B29" s="1" t="s">
        <v>122</v>
      </c>
      <c r="C29" s="1" t="s">
        <v>64</v>
      </c>
      <c r="D29" s="1" t="s">
        <v>65</v>
      </c>
      <c r="E29" s="1" t="s">
        <v>7</v>
      </c>
      <c r="F29" s="1" t="s">
        <v>135</v>
      </c>
      <c r="G29" s="1" t="s">
        <v>36</v>
      </c>
      <c r="H29" s="1" t="s">
        <v>15</v>
      </c>
    </row>
    <row r="30" spans="1:8" ht="15.75" thickBot="1" x14ac:dyDescent="0.3">
      <c r="A30">
        <v>28</v>
      </c>
      <c r="B30" s="1"/>
      <c r="C30" s="1" t="s">
        <v>128</v>
      </c>
      <c r="D30" s="1"/>
      <c r="E30" s="1" t="s">
        <v>127</v>
      </c>
      <c r="F30" s="1" t="s">
        <v>126</v>
      </c>
      <c r="G30" s="1" t="s">
        <v>9</v>
      </c>
      <c r="H30" s="1" t="s">
        <v>10</v>
      </c>
    </row>
    <row r="31" spans="1:8" ht="15.75" thickBot="1" x14ac:dyDescent="0.3">
      <c r="A31">
        <v>29</v>
      </c>
      <c r="B31" s="1" t="s">
        <v>122</v>
      </c>
      <c r="C31" s="1" t="s">
        <v>100</v>
      </c>
      <c r="D31" s="1" t="s">
        <v>101</v>
      </c>
      <c r="E31" s="1" t="s">
        <v>13</v>
      </c>
      <c r="F31" s="1" t="s">
        <v>102</v>
      </c>
      <c r="G31" s="1" t="s">
        <v>36</v>
      </c>
      <c r="H31" s="1" t="s">
        <v>103</v>
      </c>
    </row>
    <row r="32" spans="1:8" ht="15.75" thickBot="1" x14ac:dyDescent="0.3">
      <c r="A32">
        <v>30</v>
      </c>
      <c r="B32" s="1"/>
      <c r="C32" s="1" t="s">
        <v>85</v>
      </c>
      <c r="D32" s="1" t="s">
        <v>86</v>
      </c>
      <c r="E32" s="1" t="s">
        <v>13</v>
      </c>
      <c r="F32" s="1" t="s">
        <v>136</v>
      </c>
      <c r="G32" s="1" t="s">
        <v>36</v>
      </c>
      <c r="H32" s="1" t="s">
        <v>15</v>
      </c>
    </row>
    <row r="33" spans="1:8" ht="15.75" thickBot="1" x14ac:dyDescent="0.3">
      <c r="A33">
        <v>31</v>
      </c>
      <c r="B33" s="1"/>
      <c r="C33" s="1" t="s">
        <v>37</v>
      </c>
      <c r="D33" s="1" t="s">
        <v>38</v>
      </c>
      <c r="E33" s="1" t="s">
        <v>13</v>
      </c>
      <c r="F33" s="1" t="s">
        <v>39</v>
      </c>
      <c r="G33" s="1" t="s">
        <v>40</v>
      </c>
      <c r="H33" s="1" t="s">
        <v>41</v>
      </c>
    </row>
    <row r="34" spans="1:8" ht="15.75" thickBot="1" x14ac:dyDescent="0.3">
      <c r="A34">
        <v>32</v>
      </c>
      <c r="B34" s="1"/>
      <c r="C34" s="1" t="s">
        <v>98</v>
      </c>
      <c r="D34" s="1" t="s">
        <v>99</v>
      </c>
      <c r="E34" s="1" t="s">
        <v>7</v>
      </c>
      <c r="F34" s="1" t="s">
        <v>137</v>
      </c>
      <c r="G34" s="1" t="s">
        <v>23</v>
      </c>
      <c r="H34" s="1" t="s">
        <v>10</v>
      </c>
    </row>
    <row r="35" spans="1:8" ht="15.75" thickBot="1" x14ac:dyDescent="0.3">
      <c r="A35">
        <v>33</v>
      </c>
      <c r="B35" s="1" t="s">
        <v>122</v>
      </c>
      <c r="C35" s="1" t="s">
        <v>66</v>
      </c>
      <c r="D35" s="1" t="s">
        <v>67</v>
      </c>
      <c r="E35" s="1" t="s">
        <v>7</v>
      </c>
      <c r="F35" s="1" t="s">
        <v>68</v>
      </c>
      <c r="G35" s="1" t="s">
        <v>29</v>
      </c>
      <c r="H35" s="1" t="s">
        <v>15</v>
      </c>
    </row>
    <row r="36" spans="1:8" ht="15.75" thickBot="1" x14ac:dyDescent="0.3">
      <c r="A36">
        <v>34</v>
      </c>
      <c r="B36" s="1" t="s">
        <v>122</v>
      </c>
      <c r="C36" s="1" t="s">
        <v>11</v>
      </c>
      <c r="D36" s="1" t="s">
        <v>12</v>
      </c>
      <c r="E36" s="1" t="s">
        <v>13</v>
      </c>
      <c r="F36" s="1" t="s">
        <v>14</v>
      </c>
      <c r="G36" s="1" t="s">
        <v>9</v>
      </c>
      <c r="H36" s="1" t="s">
        <v>15</v>
      </c>
    </row>
    <row r="37" spans="1:8" ht="15.75" thickBot="1" x14ac:dyDescent="0.3">
      <c r="A37">
        <v>35</v>
      </c>
      <c r="B37" s="1" t="s">
        <v>122</v>
      </c>
      <c r="C37" s="1" t="s">
        <v>53</v>
      </c>
      <c r="D37" s="1" t="s">
        <v>54</v>
      </c>
      <c r="E37" s="1" t="s">
        <v>7</v>
      </c>
      <c r="F37" s="1" t="s">
        <v>55</v>
      </c>
      <c r="G37" s="1" t="s">
        <v>9</v>
      </c>
      <c r="H37" s="1" t="s">
        <v>10</v>
      </c>
    </row>
    <row r="38" spans="1:8" ht="15.75" thickBot="1" x14ac:dyDescent="0.3">
      <c r="A38">
        <v>36</v>
      </c>
      <c r="B38" s="1"/>
      <c r="C38" s="1" t="s">
        <v>75</v>
      </c>
      <c r="D38" s="1" t="s">
        <v>62</v>
      </c>
      <c r="E38" s="1" t="s">
        <v>7</v>
      </c>
      <c r="F38" s="1" t="s">
        <v>63</v>
      </c>
      <c r="G38" s="1" t="s">
        <v>9</v>
      </c>
      <c r="H38" s="1" t="s">
        <v>10</v>
      </c>
    </row>
    <row r="39" spans="1:8" ht="15.75" thickBot="1" x14ac:dyDescent="0.3">
      <c r="A39">
        <v>37</v>
      </c>
      <c r="B39" s="1" t="s">
        <v>122</v>
      </c>
      <c r="C39" s="1" t="s">
        <v>26</v>
      </c>
      <c r="D39" s="1" t="s">
        <v>27</v>
      </c>
      <c r="E39" s="1" t="s">
        <v>7</v>
      </c>
      <c r="F39" s="1" t="s">
        <v>28</v>
      </c>
      <c r="G39" s="1" t="s">
        <v>29</v>
      </c>
      <c r="H39" s="1" t="s">
        <v>15</v>
      </c>
    </row>
    <row r="40" spans="1:8" ht="39.75" thickBot="1" x14ac:dyDescent="0.3">
      <c r="A40">
        <v>38</v>
      </c>
      <c r="B40" s="1" t="s">
        <v>122</v>
      </c>
      <c r="C40" s="1" t="s">
        <v>59</v>
      </c>
      <c r="D40" s="1" t="s">
        <v>60</v>
      </c>
      <c r="E40" s="1" t="s">
        <v>7</v>
      </c>
      <c r="F40" s="1" t="s">
        <v>61</v>
      </c>
      <c r="G40" s="1" t="s">
        <v>9</v>
      </c>
      <c r="H40" s="1" t="s">
        <v>117</v>
      </c>
    </row>
    <row r="41" spans="1:8" ht="15.75" thickBot="1" x14ac:dyDescent="0.3">
      <c r="B41" s="7">
        <f>COUNTA(B3:B40)</f>
        <v>24</v>
      </c>
      <c r="F41" s="10"/>
    </row>
    <row r="42" spans="1:8" ht="15.75" thickBot="1" x14ac:dyDescent="0.3">
      <c r="F42" s="10"/>
    </row>
    <row r="43" spans="1:8" ht="15.75" thickBot="1" x14ac:dyDescent="0.3">
      <c r="B43" s="10"/>
      <c r="C43" s="10"/>
      <c r="D43" s="10"/>
      <c r="E43" s="10"/>
      <c r="F43" s="8" t="s">
        <v>84</v>
      </c>
      <c r="G43" s="9">
        <f>1/35</f>
        <v>2.8571428571428571E-2</v>
      </c>
      <c r="H43" s="10"/>
    </row>
    <row r="44" spans="1:8" ht="15.75" thickBot="1" x14ac:dyDescent="0.3">
      <c r="F44" s="8" t="s">
        <v>29</v>
      </c>
      <c r="G44" s="9">
        <f>2/35</f>
        <v>5.7142857142857141E-2</v>
      </c>
    </row>
    <row r="45" spans="1:8" ht="15.75" thickBot="1" x14ac:dyDescent="0.3">
      <c r="F45" s="8" t="s">
        <v>40</v>
      </c>
      <c r="G45" s="11">
        <f>2/35</f>
        <v>5.7142857142857141E-2</v>
      </c>
    </row>
    <row r="46" spans="1:8" ht="15.75" thickBot="1" x14ac:dyDescent="0.3">
      <c r="F46" s="8" t="s">
        <v>71</v>
      </c>
      <c r="G46" s="9">
        <f>2/35</f>
        <v>5.7142857142857141E-2</v>
      </c>
    </row>
    <row r="47" spans="1:8" ht="15.75" thickBot="1" x14ac:dyDescent="0.3">
      <c r="F47" s="8" t="s">
        <v>23</v>
      </c>
      <c r="G47" s="9">
        <f>5/35</f>
        <v>0.14285714285714285</v>
      </c>
    </row>
    <row r="48" spans="1:8" ht="15.75" thickBot="1" x14ac:dyDescent="0.3">
      <c r="F48" s="8" t="s">
        <v>36</v>
      </c>
      <c r="G48" s="9">
        <f>9/35</f>
        <v>0.25714285714285712</v>
      </c>
    </row>
    <row r="49" spans="2:8" ht="15.75" thickBot="1" x14ac:dyDescent="0.3">
      <c r="F49" s="8" t="s">
        <v>138</v>
      </c>
      <c r="G49" s="9">
        <f>18/35</f>
        <v>0.51428571428571423</v>
      </c>
    </row>
    <row r="50" spans="2:8" ht="15.75" thickBot="1" x14ac:dyDescent="0.3">
      <c r="B50" s="10"/>
      <c r="C50" s="10"/>
      <c r="D50" s="10"/>
      <c r="E50" s="10"/>
      <c r="H50" s="10"/>
    </row>
    <row r="51" spans="2:8" ht="15.75" thickBot="1" x14ac:dyDescent="0.3">
      <c r="F51" s="8" t="s">
        <v>139</v>
      </c>
      <c r="G51" s="11">
        <f>24/35</f>
        <v>0.68571428571428572</v>
      </c>
    </row>
  </sheetData>
  <sortState ref="A3:H41">
    <sortCondition ref="C3"/>
  </sortState>
  <mergeCells count="1">
    <mergeCell ref="C1:H1"/>
  </mergeCells>
  <hyperlinks>
    <hyperlink ref="D12" r:id="rId1"/>
  </hyperlinks>
  <pageMargins left="0.25" right="0.25" top="0.75" bottom="0.75" header="0.3" footer="0.3"/>
  <pageSetup scale="70" orientation="landscape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8"/>
  <sheetViews>
    <sheetView zoomScale="88" zoomScaleNormal="88" workbookViewId="0">
      <selection activeCell="G38" sqref="G38"/>
    </sheetView>
  </sheetViews>
  <sheetFormatPr baseColWidth="10" defaultRowHeight="15" x14ac:dyDescent="0.25"/>
  <cols>
    <col min="1" max="1" width="3.42578125" bestFit="1" customWidth="1"/>
    <col min="2" max="2" width="5.5703125" customWidth="1"/>
    <col min="3" max="3" width="29.5703125" customWidth="1"/>
    <col min="4" max="4" width="33" customWidth="1"/>
    <col min="5" max="5" width="17.28515625" customWidth="1"/>
    <col min="6" max="6" width="35" customWidth="1"/>
    <col min="7" max="7" width="20.5703125" bestFit="1" customWidth="1"/>
    <col min="8" max="8" width="45.42578125" customWidth="1"/>
  </cols>
  <sheetData>
    <row r="1" spans="1:8" ht="19.5" thickBot="1" x14ac:dyDescent="0.35">
      <c r="A1" s="3"/>
      <c r="B1" s="3"/>
      <c r="C1" s="21" t="s">
        <v>120</v>
      </c>
      <c r="D1" s="21"/>
      <c r="E1" s="21"/>
      <c r="F1" s="21"/>
      <c r="G1" s="21"/>
      <c r="H1" s="21"/>
    </row>
    <row r="2" spans="1:8" ht="27" thickBot="1" x14ac:dyDescent="0.3">
      <c r="A2" s="4"/>
      <c r="B2" s="5" t="s">
        <v>121</v>
      </c>
      <c r="C2" s="2" t="s">
        <v>0</v>
      </c>
      <c r="D2" s="2" t="s">
        <v>1</v>
      </c>
      <c r="E2" s="2" t="s">
        <v>2</v>
      </c>
      <c r="F2" s="2" t="s">
        <v>3</v>
      </c>
      <c r="G2" s="2" t="s">
        <v>4</v>
      </c>
      <c r="H2" s="2" t="s">
        <v>5</v>
      </c>
    </row>
    <row r="3" spans="1:8" ht="15.75" thickBot="1" x14ac:dyDescent="0.3">
      <c r="A3">
        <v>21</v>
      </c>
      <c r="B3" s="1" t="s">
        <v>122</v>
      </c>
      <c r="C3" s="1" t="s">
        <v>66</v>
      </c>
      <c r="D3" s="1" t="s">
        <v>67</v>
      </c>
      <c r="E3" s="1" t="s">
        <v>7</v>
      </c>
      <c r="F3" s="1" t="s">
        <v>68</v>
      </c>
      <c r="G3" s="1" t="s">
        <v>29</v>
      </c>
      <c r="H3" s="1" t="s">
        <v>15</v>
      </c>
    </row>
    <row r="4" spans="1:8" ht="19.5" customHeight="1" thickBot="1" x14ac:dyDescent="0.3">
      <c r="A4">
        <v>24</v>
      </c>
      <c r="B4" s="1" t="s">
        <v>122</v>
      </c>
      <c r="C4" s="1" t="s">
        <v>26</v>
      </c>
      <c r="D4" s="1" t="s">
        <v>27</v>
      </c>
      <c r="E4" s="1" t="s">
        <v>7</v>
      </c>
      <c r="F4" s="1" t="s">
        <v>28</v>
      </c>
      <c r="G4" s="1" t="s">
        <v>29</v>
      </c>
      <c r="H4" s="1" t="s">
        <v>15</v>
      </c>
    </row>
    <row r="5" spans="1:8" ht="15.75" thickBot="1" x14ac:dyDescent="0.3">
      <c r="A5">
        <v>18</v>
      </c>
      <c r="B5" s="1" t="s">
        <v>122</v>
      </c>
      <c r="C5" s="1" t="s">
        <v>72</v>
      </c>
      <c r="D5" s="1" t="s">
        <v>73</v>
      </c>
      <c r="E5" s="1" t="s">
        <v>74</v>
      </c>
      <c r="F5" s="1" t="s">
        <v>134</v>
      </c>
      <c r="G5" s="1" t="s">
        <v>9</v>
      </c>
      <c r="H5" s="1" t="s">
        <v>15</v>
      </c>
    </row>
    <row r="6" spans="1:8" ht="15.75" thickBot="1" x14ac:dyDescent="0.3">
      <c r="A6">
        <v>22</v>
      </c>
      <c r="B6" s="1" t="s">
        <v>122</v>
      </c>
      <c r="C6" s="1" t="s">
        <v>11</v>
      </c>
      <c r="D6" s="1" t="s">
        <v>12</v>
      </c>
      <c r="E6" s="1" t="s">
        <v>13</v>
      </c>
      <c r="F6" s="1" t="s">
        <v>14</v>
      </c>
      <c r="G6" s="1" t="s">
        <v>9</v>
      </c>
      <c r="H6" s="1" t="s">
        <v>15</v>
      </c>
    </row>
    <row r="7" spans="1:8" ht="15.75" thickBot="1" x14ac:dyDescent="0.3">
      <c r="A7">
        <v>17</v>
      </c>
      <c r="B7" s="1" t="s">
        <v>122</v>
      </c>
      <c r="C7" s="1" t="s">
        <v>114</v>
      </c>
      <c r="D7" s="1" t="s">
        <v>115</v>
      </c>
      <c r="E7" s="1" t="s">
        <v>7</v>
      </c>
      <c r="F7" s="1" t="s">
        <v>116</v>
      </c>
      <c r="G7" s="1" t="s">
        <v>36</v>
      </c>
      <c r="H7" s="1" t="s">
        <v>15</v>
      </c>
    </row>
    <row r="8" spans="1:8" ht="15.75" thickBot="1" x14ac:dyDescent="0.3">
      <c r="A8">
        <v>19</v>
      </c>
      <c r="B8" s="1" t="s">
        <v>122</v>
      </c>
      <c r="C8" s="1" t="s">
        <v>64</v>
      </c>
      <c r="D8" s="1" t="s">
        <v>65</v>
      </c>
      <c r="E8" s="1" t="s">
        <v>7</v>
      </c>
      <c r="F8" s="1" t="s">
        <v>135</v>
      </c>
      <c r="G8" s="1" t="s">
        <v>36</v>
      </c>
      <c r="H8" s="1" t="s">
        <v>15</v>
      </c>
    </row>
    <row r="9" spans="1:8" ht="15.75" thickBot="1" x14ac:dyDescent="0.3">
      <c r="A9">
        <v>15</v>
      </c>
      <c r="B9" s="1" t="s">
        <v>122</v>
      </c>
      <c r="C9" s="1" t="s">
        <v>110</v>
      </c>
      <c r="D9" s="1" t="s">
        <v>111</v>
      </c>
      <c r="E9" s="1" t="s">
        <v>7</v>
      </c>
      <c r="F9" s="1" t="s">
        <v>112</v>
      </c>
      <c r="G9" s="1" t="s">
        <v>36</v>
      </c>
      <c r="H9" s="1" t="s">
        <v>113</v>
      </c>
    </row>
    <row r="10" spans="1:8" ht="15.75" thickBot="1" x14ac:dyDescent="0.3">
      <c r="A10">
        <v>20</v>
      </c>
      <c r="B10" s="1" t="s">
        <v>122</v>
      </c>
      <c r="C10" s="1" t="s">
        <v>100</v>
      </c>
      <c r="D10" s="1" t="s">
        <v>101</v>
      </c>
      <c r="E10" s="1" t="s">
        <v>13</v>
      </c>
      <c r="F10" s="1" t="s">
        <v>102</v>
      </c>
      <c r="G10" s="1" t="s">
        <v>36</v>
      </c>
      <c r="H10" s="1" t="s">
        <v>103</v>
      </c>
    </row>
    <row r="11" spans="1:8" ht="15.75" thickBot="1" x14ac:dyDescent="0.3">
      <c r="A11">
        <v>6</v>
      </c>
      <c r="B11" s="1" t="s">
        <v>122</v>
      </c>
      <c r="C11" s="1" t="s">
        <v>90</v>
      </c>
      <c r="D11" s="1" t="s">
        <v>91</v>
      </c>
      <c r="E11" s="1" t="s">
        <v>7</v>
      </c>
      <c r="F11" s="1" t="s">
        <v>92</v>
      </c>
      <c r="G11" s="1" t="s">
        <v>23</v>
      </c>
      <c r="H11" s="1" t="s">
        <v>10</v>
      </c>
    </row>
    <row r="12" spans="1:8" ht="27" thickBot="1" x14ac:dyDescent="0.3">
      <c r="A12">
        <v>11</v>
      </c>
      <c r="B12" s="1" t="s">
        <v>122</v>
      </c>
      <c r="C12" s="1" t="s">
        <v>42</v>
      </c>
      <c r="D12" s="1" t="s">
        <v>43</v>
      </c>
      <c r="E12" s="1" t="s">
        <v>44</v>
      </c>
      <c r="F12" s="1" t="s">
        <v>45</v>
      </c>
      <c r="G12" s="1" t="s">
        <v>23</v>
      </c>
      <c r="H12" s="1" t="s">
        <v>10</v>
      </c>
    </row>
    <row r="13" spans="1:8" ht="15.75" thickBot="1" x14ac:dyDescent="0.3">
      <c r="A13">
        <v>12</v>
      </c>
      <c r="B13" s="1" t="s">
        <v>122</v>
      </c>
      <c r="C13" s="1" t="s">
        <v>118</v>
      </c>
      <c r="D13" s="1" t="s">
        <v>49</v>
      </c>
      <c r="E13" s="1" t="s">
        <v>21</v>
      </c>
      <c r="F13" s="1" t="s">
        <v>22</v>
      </c>
      <c r="G13" s="1" t="s">
        <v>23</v>
      </c>
      <c r="H13" s="1" t="s">
        <v>10</v>
      </c>
    </row>
    <row r="14" spans="1:8" ht="15.75" thickBot="1" x14ac:dyDescent="0.3">
      <c r="A14">
        <v>13</v>
      </c>
      <c r="B14" s="1" t="s">
        <v>122</v>
      </c>
      <c r="C14" s="1" t="s">
        <v>19</v>
      </c>
      <c r="D14" s="1" t="s">
        <v>20</v>
      </c>
      <c r="E14" s="1" t="s">
        <v>21</v>
      </c>
      <c r="F14" s="1" t="s">
        <v>22</v>
      </c>
      <c r="G14" s="1" t="s">
        <v>23</v>
      </c>
      <c r="H14" s="1" t="s">
        <v>10</v>
      </c>
    </row>
    <row r="15" spans="1:8" ht="15.75" thickBot="1" x14ac:dyDescent="0.3">
      <c r="A15">
        <v>1</v>
      </c>
      <c r="B15" s="1" t="s">
        <v>122</v>
      </c>
      <c r="C15" s="1" t="s">
        <v>46</v>
      </c>
      <c r="D15" s="1" t="s">
        <v>47</v>
      </c>
      <c r="E15" s="1" t="s">
        <v>7</v>
      </c>
      <c r="F15" s="1" t="s">
        <v>48</v>
      </c>
      <c r="G15" s="1" t="s">
        <v>9</v>
      </c>
      <c r="H15" s="1" t="s">
        <v>10</v>
      </c>
    </row>
    <row r="16" spans="1:8" ht="27" thickBot="1" x14ac:dyDescent="0.3">
      <c r="A16">
        <v>2</v>
      </c>
      <c r="B16" s="1" t="s">
        <v>122</v>
      </c>
      <c r="C16" s="1" t="s">
        <v>50</v>
      </c>
      <c r="D16" s="1" t="s">
        <v>51</v>
      </c>
      <c r="E16" s="1" t="s">
        <v>7</v>
      </c>
      <c r="F16" s="1" t="s">
        <v>52</v>
      </c>
      <c r="G16" s="1" t="s">
        <v>9</v>
      </c>
      <c r="H16" s="1" t="s">
        <v>10</v>
      </c>
    </row>
    <row r="17" spans="1:8" ht="15.75" thickBot="1" x14ac:dyDescent="0.3">
      <c r="A17">
        <v>8</v>
      </c>
      <c r="B17" s="1" t="s">
        <v>122</v>
      </c>
      <c r="C17" s="1" t="s">
        <v>76</v>
      </c>
      <c r="D17" s="1" t="s">
        <v>77</v>
      </c>
      <c r="E17" s="1" t="s">
        <v>13</v>
      </c>
      <c r="F17" s="1" t="s">
        <v>78</v>
      </c>
      <c r="G17" s="1" t="s">
        <v>9</v>
      </c>
      <c r="H17" s="1" t="s">
        <v>10</v>
      </c>
    </row>
    <row r="18" spans="1:8" ht="15.75" thickBot="1" x14ac:dyDescent="0.3">
      <c r="A18">
        <v>9</v>
      </c>
      <c r="B18" s="1" t="s">
        <v>122</v>
      </c>
      <c r="C18" s="1" t="s">
        <v>104</v>
      </c>
      <c r="D18" s="1" t="s">
        <v>105</v>
      </c>
      <c r="E18" s="1" t="s">
        <v>7</v>
      </c>
      <c r="F18" s="1" t="s">
        <v>106</v>
      </c>
      <c r="G18" s="1" t="s">
        <v>9</v>
      </c>
      <c r="H18" s="1" t="s">
        <v>10</v>
      </c>
    </row>
    <row r="19" spans="1:8" ht="15.75" thickBot="1" x14ac:dyDescent="0.3">
      <c r="A19">
        <v>10</v>
      </c>
      <c r="B19" s="1" t="s">
        <v>122</v>
      </c>
      <c r="C19" s="1" t="s">
        <v>16</v>
      </c>
      <c r="D19" s="1" t="s">
        <v>17</v>
      </c>
      <c r="E19" s="1" t="s">
        <v>13</v>
      </c>
      <c r="F19" s="1" t="s">
        <v>18</v>
      </c>
      <c r="G19" s="1" t="s">
        <v>9</v>
      </c>
      <c r="H19" s="1" t="s">
        <v>10</v>
      </c>
    </row>
    <row r="20" spans="1:8" ht="15.75" thickBot="1" x14ac:dyDescent="0.3">
      <c r="A20">
        <v>14</v>
      </c>
      <c r="B20" s="1"/>
      <c r="C20" s="1" t="s">
        <v>123</v>
      </c>
      <c r="D20" s="1" t="s">
        <v>6</v>
      </c>
      <c r="E20" s="1" t="s">
        <v>7</v>
      </c>
      <c r="F20" s="1" t="s">
        <v>8</v>
      </c>
      <c r="G20" s="1" t="s">
        <v>9</v>
      </c>
      <c r="H20" s="1" t="s">
        <v>10</v>
      </c>
    </row>
    <row r="21" spans="1:8" ht="15.75" thickBot="1" x14ac:dyDescent="0.3">
      <c r="A21">
        <v>16</v>
      </c>
      <c r="B21" s="1" t="s">
        <v>122</v>
      </c>
      <c r="C21" s="1" t="s">
        <v>30</v>
      </c>
      <c r="D21" s="1" t="s">
        <v>31</v>
      </c>
      <c r="E21" s="1" t="s">
        <v>7</v>
      </c>
      <c r="F21" s="1" t="s">
        <v>32</v>
      </c>
      <c r="G21" s="1" t="s">
        <v>9</v>
      </c>
      <c r="H21" s="1" t="s">
        <v>10</v>
      </c>
    </row>
    <row r="22" spans="1:8" ht="15.75" thickBot="1" x14ac:dyDescent="0.3">
      <c r="A22">
        <v>23</v>
      </c>
      <c r="B22" s="1" t="s">
        <v>122</v>
      </c>
      <c r="C22" s="1" t="s">
        <v>53</v>
      </c>
      <c r="D22" s="1" t="s">
        <v>54</v>
      </c>
      <c r="E22" s="1" t="s">
        <v>7</v>
      </c>
      <c r="F22" s="1" t="s">
        <v>55</v>
      </c>
      <c r="G22" s="1" t="s">
        <v>9</v>
      </c>
      <c r="H22" s="1" t="s">
        <v>10</v>
      </c>
    </row>
    <row r="23" spans="1:8" ht="15.75" thickBot="1" x14ac:dyDescent="0.3">
      <c r="A23">
        <v>4</v>
      </c>
      <c r="B23" s="1" t="s">
        <v>122</v>
      </c>
      <c r="C23" s="1" t="s">
        <v>33</v>
      </c>
      <c r="D23" s="1" t="s">
        <v>34</v>
      </c>
      <c r="E23" s="1" t="s">
        <v>7</v>
      </c>
      <c r="F23" s="1" t="s">
        <v>35</v>
      </c>
      <c r="G23" s="1" t="s">
        <v>36</v>
      </c>
      <c r="H23" s="1" t="s">
        <v>10</v>
      </c>
    </row>
    <row r="24" spans="1:8" ht="15.75" thickBot="1" x14ac:dyDescent="0.3">
      <c r="A24">
        <v>5</v>
      </c>
      <c r="B24" s="1" t="s">
        <v>122</v>
      </c>
      <c r="C24" s="1" t="s">
        <v>87</v>
      </c>
      <c r="D24" s="1" t="s">
        <v>88</v>
      </c>
      <c r="E24" s="1" t="s">
        <v>74</v>
      </c>
      <c r="F24" s="1" t="s">
        <v>22</v>
      </c>
      <c r="G24" s="1" t="s">
        <v>9</v>
      </c>
      <c r="H24" s="1" t="s">
        <v>89</v>
      </c>
    </row>
    <row r="25" spans="1:8" ht="39.75" thickBot="1" x14ac:dyDescent="0.3">
      <c r="A25">
        <v>25</v>
      </c>
      <c r="B25" s="1" t="s">
        <v>122</v>
      </c>
      <c r="C25" s="1" t="s">
        <v>59</v>
      </c>
      <c r="D25" s="1" t="s">
        <v>60</v>
      </c>
      <c r="E25" s="1" t="s">
        <v>7</v>
      </c>
      <c r="F25" s="1" t="s">
        <v>61</v>
      </c>
      <c r="G25" s="1" t="s">
        <v>9</v>
      </c>
      <c r="H25" s="1" t="s">
        <v>117</v>
      </c>
    </row>
    <row r="26" spans="1:8" ht="15.75" thickBot="1" x14ac:dyDescent="0.3">
      <c r="A26">
        <v>7</v>
      </c>
      <c r="B26" s="1" t="s">
        <v>122</v>
      </c>
      <c r="C26" s="1" t="s">
        <v>107</v>
      </c>
      <c r="D26" s="1" t="s">
        <v>108</v>
      </c>
      <c r="E26" s="1" t="s">
        <v>21</v>
      </c>
      <c r="F26" s="1" t="s">
        <v>22</v>
      </c>
      <c r="G26" s="1" t="s">
        <v>40</v>
      </c>
      <c r="H26" s="1" t="s">
        <v>109</v>
      </c>
    </row>
    <row r="27" spans="1:8" ht="15.75" thickBot="1" x14ac:dyDescent="0.3">
      <c r="A27">
        <v>3</v>
      </c>
      <c r="B27" s="1" t="s">
        <v>122</v>
      </c>
      <c r="C27" s="1" t="s">
        <v>69</v>
      </c>
      <c r="D27" s="1" t="s">
        <v>70</v>
      </c>
      <c r="E27" s="1" t="s">
        <v>13</v>
      </c>
      <c r="F27" s="1" t="s">
        <v>133</v>
      </c>
      <c r="G27" s="1" t="s">
        <v>71</v>
      </c>
      <c r="H27" s="1"/>
    </row>
    <row r="29" spans="1:8" ht="15.75" thickBot="1" x14ac:dyDescent="0.3"/>
    <row r="30" spans="1:8" ht="15.75" thickBot="1" x14ac:dyDescent="0.3">
      <c r="F30" s="8" t="s">
        <v>71</v>
      </c>
      <c r="G30" s="9">
        <f>1/35</f>
        <v>2.8571428571428571E-2</v>
      </c>
    </row>
    <row r="31" spans="1:8" ht="15.75" thickBot="1" x14ac:dyDescent="0.3">
      <c r="F31" s="8" t="s">
        <v>40</v>
      </c>
      <c r="G31" s="11">
        <f>2/35</f>
        <v>5.7142857142857141E-2</v>
      </c>
    </row>
    <row r="32" spans="1:8" ht="15.75" thickBot="1" x14ac:dyDescent="0.3">
      <c r="F32" s="8" t="s">
        <v>29</v>
      </c>
      <c r="G32" s="9">
        <f>2/24</f>
        <v>8.3333333333333329E-2</v>
      </c>
    </row>
    <row r="33" spans="6:7" ht="15.75" thickBot="1" x14ac:dyDescent="0.3">
      <c r="F33" s="8" t="s">
        <v>23</v>
      </c>
      <c r="G33" s="9">
        <f>4/24</f>
        <v>0.16666666666666666</v>
      </c>
    </row>
    <row r="34" spans="6:7" ht="15.75" thickBot="1" x14ac:dyDescent="0.3">
      <c r="F34" s="8" t="s">
        <v>36</v>
      </c>
      <c r="G34" s="9">
        <f>5/24</f>
        <v>0.20833333333333334</v>
      </c>
    </row>
    <row r="35" spans="6:7" ht="15.75" thickBot="1" x14ac:dyDescent="0.3">
      <c r="F35" s="8" t="s">
        <v>138</v>
      </c>
      <c r="G35" s="9">
        <f>12/24</f>
        <v>0.5</v>
      </c>
    </row>
    <row r="37" spans="6:7" ht="15.75" thickBot="1" x14ac:dyDescent="0.3">
      <c r="F37" s="12" t="s">
        <v>15</v>
      </c>
      <c r="G37" s="9">
        <f>7/23</f>
        <v>0.30434782608695654</v>
      </c>
    </row>
    <row r="38" spans="6:7" ht="15.75" thickBot="1" x14ac:dyDescent="0.3">
      <c r="F38" s="8" t="s">
        <v>139</v>
      </c>
      <c r="G38" s="11">
        <f>24/35</f>
        <v>0.68571428571428572</v>
      </c>
    </row>
  </sheetData>
  <mergeCells count="1">
    <mergeCell ref="C1:H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8"/>
  <sheetViews>
    <sheetView tabSelected="1" workbookViewId="0">
      <selection activeCell="D14" sqref="D14"/>
    </sheetView>
  </sheetViews>
  <sheetFormatPr baseColWidth="10" defaultRowHeight="12" x14ac:dyDescent="0.2"/>
  <cols>
    <col min="1" max="1" width="3" style="13" bestFit="1" customWidth="1"/>
    <col min="2" max="2" width="2.7109375" style="13" bestFit="1" customWidth="1"/>
    <col min="3" max="3" width="24.42578125" style="13" customWidth="1"/>
    <col min="4" max="4" width="28.7109375" style="13" bestFit="1" customWidth="1"/>
    <col min="5" max="5" width="23.7109375" style="13" bestFit="1" customWidth="1"/>
    <col min="6" max="6" width="19.28515625" style="13" customWidth="1"/>
    <col min="7" max="7" width="13" style="13" customWidth="1"/>
    <col min="8" max="8" width="9.140625" style="13" customWidth="1"/>
    <col min="9" max="9" width="34.42578125" style="13" customWidth="1"/>
    <col min="10" max="16384" width="11.42578125" style="13"/>
  </cols>
  <sheetData>
    <row r="1" spans="1:9" ht="15.75" customHeight="1" x14ac:dyDescent="0.2">
      <c r="A1" s="22" t="s">
        <v>120</v>
      </c>
      <c r="B1" s="22"/>
      <c r="C1" s="22"/>
      <c r="D1" s="22"/>
      <c r="E1" s="22"/>
      <c r="F1" s="22"/>
      <c r="G1" s="22"/>
      <c r="H1" s="22"/>
      <c r="I1" s="22"/>
    </row>
    <row r="2" spans="1:9" ht="36" x14ac:dyDescent="0.2">
      <c r="A2" s="14"/>
      <c r="B2" s="14" t="s">
        <v>121</v>
      </c>
      <c r="C2" s="15" t="s">
        <v>0</v>
      </c>
      <c r="D2" s="15" t="s">
        <v>1</v>
      </c>
      <c r="E2" s="15" t="s">
        <v>2</v>
      </c>
      <c r="F2" s="15" t="s">
        <v>3</v>
      </c>
      <c r="G2" s="15" t="s">
        <v>4</v>
      </c>
      <c r="H2" s="15" t="s">
        <v>4</v>
      </c>
      <c r="I2" s="15" t="s">
        <v>189</v>
      </c>
    </row>
    <row r="3" spans="1:9" ht="24.75" x14ac:dyDescent="0.25">
      <c r="A3" s="16">
        <v>1</v>
      </c>
      <c r="B3" s="16" t="s">
        <v>122</v>
      </c>
      <c r="C3" s="17" t="s">
        <v>157</v>
      </c>
      <c r="D3" s="23" t="s">
        <v>158</v>
      </c>
      <c r="E3" s="17" t="s">
        <v>7</v>
      </c>
      <c r="F3" s="17" t="s">
        <v>159</v>
      </c>
      <c r="G3" s="17" t="s">
        <v>9</v>
      </c>
      <c r="H3" s="17"/>
      <c r="I3" s="17"/>
    </row>
    <row r="4" spans="1:9" ht="24" x14ac:dyDescent="0.2">
      <c r="A4" s="16">
        <v>2</v>
      </c>
      <c r="B4" s="18"/>
      <c r="C4" s="17" t="s">
        <v>186</v>
      </c>
      <c r="D4" s="19" t="s">
        <v>167</v>
      </c>
      <c r="E4" s="19" t="s">
        <v>21</v>
      </c>
      <c r="F4" s="19" t="s">
        <v>175</v>
      </c>
      <c r="G4" s="19" t="s">
        <v>29</v>
      </c>
      <c r="H4" s="19" t="s">
        <v>15</v>
      </c>
      <c r="I4" s="19"/>
    </row>
    <row r="5" spans="1:9" x14ac:dyDescent="0.2">
      <c r="A5" s="16">
        <v>3</v>
      </c>
      <c r="B5" s="16"/>
      <c r="C5" s="17" t="s">
        <v>187</v>
      </c>
      <c r="D5" s="17" t="s">
        <v>155</v>
      </c>
      <c r="E5" s="17" t="s">
        <v>7</v>
      </c>
      <c r="F5" s="17" t="s">
        <v>156</v>
      </c>
      <c r="G5" s="17" t="s">
        <v>36</v>
      </c>
      <c r="H5" s="17"/>
      <c r="I5" s="17"/>
    </row>
    <row r="6" spans="1:9" ht="24" x14ac:dyDescent="0.2">
      <c r="A6" s="16">
        <v>4</v>
      </c>
      <c r="B6" s="18" t="s">
        <v>122</v>
      </c>
      <c r="C6" s="17" t="s">
        <v>149</v>
      </c>
      <c r="D6" s="19" t="s">
        <v>150</v>
      </c>
      <c r="E6" s="19" t="s">
        <v>13</v>
      </c>
      <c r="F6" s="19" t="s">
        <v>151</v>
      </c>
      <c r="G6" s="19" t="s">
        <v>9</v>
      </c>
      <c r="H6" s="19" t="s">
        <v>10</v>
      </c>
      <c r="I6" s="19"/>
    </row>
    <row r="7" spans="1:9" ht="30" x14ac:dyDescent="0.25">
      <c r="A7" s="16">
        <v>5</v>
      </c>
      <c r="B7" s="16" t="s">
        <v>122</v>
      </c>
      <c r="C7" s="17" t="s">
        <v>181</v>
      </c>
      <c r="D7" s="23" t="s">
        <v>164</v>
      </c>
      <c r="E7" s="17" t="s">
        <v>13</v>
      </c>
      <c r="F7" s="17" t="s">
        <v>159</v>
      </c>
      <c r="G7" s="17" t="s">
        <v>9</v>
      </c>
      <c r="H7" s="17"/>
      <c r="I7" s="17"/>
    </row>
    <row r="8" spans="1:9" x14ac:dyDescent="0.2">
      <c r="A8" s="16">
        <v>6</v>
      </c>
      <c r="B8" s="16"/>
      <c r="C8" s="17" t="s">
        <v>145</v>
      </c>
      <c r="D8" s="17" t="s">
        <v>146</v>
      </c>
      <c r="E8" s="17" t="s">
        <v>21</v>
      </c>
      <c r="F8" s="17" t="s">
        <v>147</v>
      </c>
      <c r="G8" s="17" t="s">
        <v>36</v>
      </c>
      <c r="H8" s="17"/>
      <c r="I8" s="17"/>
    </row>
    <row r="9" spans="1:9" ht="24" x14ac:dyDescent="0.2">
      <c r="A9" s="16">
        <v>7</v>
      </c>
      <c r="B9" s="16" t="s">
        <v>122</v>
      </c>
      <c r="C9" s="17" t="s">
        <v>179</v>
      </c>
      <c r="D9" s="17" t="s">
        <v>6</v>
      </c>
      <c r="E9" s="17" t="s">
        <v>7</v>
      </c>
      <c r="F9" s="17" t="s">
        <v>166</v>
      </c>
      <c r="G9" s="17" t="s">
        <v>9</v>
      </c>
      <c r="H9" s="17" t="s">
        <v>10</v>
      </c>
      <c r="I9" s="17"/>
    </row>
    <row r="10" spans="1:9" ht="24" x14ac:dyDescent="0.2">
      <c r="A10" s="16">
        <v>8</v>
      </c>
      <c r="B10" s="16"/>
      <c r="C10" s="17" t="s">
        <v>184</v>
      </c>
      <c r="D10" s="17" t="s">
        <v>168</v>
      </c>
      <c r="E10" s="17" t="s">
        <v>143</v>
      </c>
      <c r="F10" s="17" t="s">
        <v>22</v>
      </c>
      <c r="G10" s="17" t="s">
        <v>9</v>
      </c>
      <c r="H10" s="17" t="s">
        <v>10</v>
      </c>
      <c r="I10" s="17"/>
    </row>
    <row r="11" spans="1:9" ht="24.75" x14ac:dyDescent="0.25">
      <c r="A11" s="16">
        <v>9</v>
      </c>
      <c r="B11" s="16" t="s">
        <v>122</v>
      </c>
      <c r="C11" s="17" t="s">
        <v>162</v>
      </c>
      <c r="D11" s="23" t="s">
        <v>163</v>
      </c>
      <c r="E11" s="17" t="s">
        <v>13</v>
      </c>
      <c r="F11" s="17" t="s">
        <v>159</v>
      </c>
      <c r="G11" s="17" t="s">
        <v>9</v>
      </c>
      <c r="H11" s="17"/>
      <c r="I11" s="17"/>
    </row>
    <row r="12" spans="1:9" ht="24" x14ac:dyDescent="0.2">
      <c r="A12" s="16">
        <v>10</v>
      </c>
      <c r="B12" s="16" t="s">
        <v>122</v>
      </c>
      <c r="C12" s="17" t="s">
        <v>180</v>
      </c>
      <c r="D12" s="17" t="s">
        <v>154</v>
      </c>
      <c r="E12" s="17" t="s">
        <v>44</v>
      </c>
      <c r="F12" s="17" t="s">
        <v>174</v>
      </c>
      <c r="G12" s="17" t="s">
        <v>9</v>
      </c>
      <c r="H12" s="17" t="s">
        <v>10</v>
      </c>
      <c r="I12" s="17"/>
    </row>
    <row r="13" spans="1:9" ht="24" x14ac:dyDescent="0.2">
      <c r="A13" s="16">
        <v>11</v>
      </c>
      <c r="B13" s="16"/>
      <c r="C13" s="17" t="s">
        <v>183</v>
      </c>
      <c r="D13" s="17" t="s">
        <v>165</v>
      </c>
      <c r="E13" s="17" t="s">
        <v>7</v>
      </c>
      <c r="F13" s="17" t="s">
        <v>166</v>
      </c>
      <c r="G13" s="17" t="s">
        <v>9</v>
      </c>
      <c r="H13" s="17" t="s">
        <v>10</v>
      </c>
      <c r="I13" s="17"/>
    </row>
    <row r="14" spans="1:9" ht="24.75" x14ac:dyDescent="0.25">
      <c r="A14" s="16">
        <v>12</v>
      </c>
      <c r="B14" s="16" t="s">
        <v>122</v>
      </c>
      <c r="C14" s="17" t="s">
        <v>160</v>
      </c>
      <c r="D14" s="23" t="s">
        <v>161</v>
      </c>
      <c r="E14" s="17" t="s">
        <v>13</v>
      </c>
      <c r="F14" s="17" t="s">
        <v>159</v>
      </c>
      <c r="G14" s="17" t="s">
        <v>9</v>
      </c>
      <c r="H14" s="17"/>
      <c r="I14" s="17"/>
    </row>
    <row r="15" spans="1:9" ht="24" x14ac:dyDescent="0.2">
      <c r="A15" s="16">
        <v>13</v>
      </c>
      <c r="B15" s="16" t="s">
        <v>122</v>
      </c>
      <c r="C15" s="17" t="s">
        <v>152</v>
      </c>
      <c r="D15" s="17" t="s">
        <v>153</v>
      </c>
      <c r="E15" s="17" t="s">
        <v>13</v>
      </c>
      <c r="F15" s="17" t="s">
        <v>151</v>
      </c>
      <c r="G15" s="17" t="s">
        <v>9</v>
      </c>
      <c r="H15" s="17" t="s">
        <v>10</v>
      </c>
      <c r="I15" s="17"/>
    </row>
    <row r="16" spans="1:9" ht="24" x14ac:dyDescent="0.2">
      <c r="A16" s="16">
        <v>14</v>
      </c>
      <c r="B16" s="16"/>
      <c r="C16" s="17" t="s">
        <v>182</v>
      </c>
      <c r="D16" s="17" t="s">
        <v>27</v>
      </c>
      <c r="E16" s="17" t="s">
        <v>7</v>
      </c>
      <c r="F16" s="17" t="s">
        <v>176</v>
      </c>
      <c r="G16" s="17" t="s">
        <v>29</v>
      </c>
      <c r="H16" s="17" t="s">
        <v>15</v>
      </c>
      <c r="I16" s="17"/>
    </row>
    <row r="17" spans="1:9" x14ac:dyDescent="0.2">
      <c r="A17" s="16">
        <v>15</v>
      </c>
      <c r="B17" s="16"/>
      <c r="C17" s="17" t="s">
        <v>178</v>
      </c>
      <c r="D17" s="17" t="s">
        <v>144</v>
      </c>
      <c r="E17" s="17" t="s">
        <v>7</v>
      </c>
      <c r="F17" s="17" t="s">
        <v>172</v>
      </c>
      <c r="G17" s="17" t="s">
        <v>23</v>
      </c>
      <c r="H17" s="17" t="s">
        <v>10</v>
      </c>
      <c r="I17" s="17"/>
    </row>
    <row r="18" spans="1:9" x14ac:dyDescent="0.2">
      <c r="A18" s="16">
        <v>16</v>
      </c>
      <c r="B18" s="16" t="s">
        <v>122</v>
      </c>
      <c r="C18" s="17" t="s">
        <v>190</v>
      </c>
      <c r="D18" s="17" t="s">
        <v>140</v>
      </c>
      <c r="E18" s="17" t="s">
        <v>7</v>
      </c>
      <c r="F18" s="17" t="s">
        <v>141</v>
      </c>
      <c r="G18" s="17" t="s">
        <v>23</v>
      </c>
      <c r="H18" s="17" t="s">
        <v>10</v>
      </c>
      <c r="I18" s="17"/>
    </row>
    <row r="19" spans="1:9" ht="24" x14ac:dyDescent="0.2">
      <c r="A19" s="16">
        <v>17</v>
      </c>
      <c r="B19" s="16"/>
      <c r="C19" s="17" t="s">
        <v>188</v>
      </c>
      <c r="D19" s="17" t="s">
        <v>148</v>
      </c>
      <c r="E19" s="17" t="s">
        <v>7</v>
      </c>
      <c r="F19" s="17" t="s">
        <v>173</v>
      </c>
      <c r="G19" s="17" t="s">
        <v>9</v>
      </c>
      <c r="H19" s="17"/>
      <c r="I19" s="17"/>
    </row>
    <row r="20" spans="1:9" ht="24" x14ac:dyDescent="0.2">
      <c r="A20" s="16">
        <v>18</v>
      </c>
      <c r="B20" s="16"/>
      <c r="C20" s="17" t="s">
        <v>185</v>
      </c>
      <c r="D20" s="17" t="s">
        <v>169</v>
      </c>
      <c r="E20" s="17" t="s">
        <v>7</v>
      </c>
      <c r="F20" s="17" t="s">
        <v>170</v>
      </c>
      <c r="G20" s="17" t="s">
        <v>9</v>
      </c>
      <c r="H20" s="17" t="s">
        <v>10</v>
      </c>
      <c r="I20" s="17"/>
    </row>
    <row r="21" spans="1:9" x14ac:dyDescent="0.2">
      <c r="A21" s="16">
        <v>19</v>
      </c>
      <c r="B21" s="18"/>
      <c r="C21" s="17" t="s">
        <v>177</v>
      </c>
      <c r="D21" s="17" t="s">
        <v>142</v>
      </c>
      <c r="E21" s="17" t="s">
        <v>143</v>
      </c>
      <c r="F21" s="17" t="s">
        <v>171</v>
      </c>
      <c r="G21" s="17" t="s">
        <v>23</v>
      </c>
      <c r="H21" s="17" t="s">
        <v>10</v>
      </c>
      <c r="I21" s="17"/>
    </row>
    <row r="22" spans="1:9" ht="36" x14ac:dyDescent="0.2">
      <c r="A22" s="16">
        <v>20</v>
      </c>
      <c r="B22" s="18" t="s">
        <v>122</v>
      </c>
      <c r="C22" s="17" t="s">
        <v>192</v>
      </c>
      <c r="D22" s="17" t="s">
        <v>191</v>
      </c>
      <c r="E22" s="17" t="s">
        <v>7</v>
      </c>
      <c r="F22" s="17" t="s">
        <v>193</v>
      </c>
      <c r="G22" s="17" t="s">
        <v>9</v>
      </c>
      <c r="H22" s="17" t="s">
        <v>10</v>
      </c>
      <c r="I22" s="17"/>
    </row>
    <row r="23" spans="1:9" ht="24" x14ac:dyDescent="0.2">
      <c r="A23" s="16">
        <v>21</v>
      </c>
      <c r="B23" s="18" t="s">
        <v>122</v>
      </c>
      <c r="C23" s="17" t="s">
        <v>195</v>
      </c>
      <c r="D23" s="17" t="s">
        <v>194</v>
      </c>
      <c r="E23" s="17" t="s">
        <v>7</v>
      </c>
      <c r="F23" s="17" t="s">
        <v>196</v>
      </c>
      <c r="G23" s="17" t="s">
        <v>9</v>
      </c>
      <c r="H23" s="17" t="s">
        <v>10</v>
      </c>
      <c r="I23" s="17"/>
    </row>
    <row r="24" spans="1:9" ht="24" x14ac:dyDescent="0.2">
      <c r="A24" s="16">
        <v>22</v>
      </c>
      <c r="B24" s="18" t="s">
        <v>122</v>
      </c>
      <c r="C24" s="17" t="s">
        <v>198</v>
      </c>
      <c r="D24" s="17" t="s">
        <v>197</v>
      </c>
      <c r="E24" s="17" t="s">
        <v>7</v>
      </c>
      <c r="F24" s="17" t="s">
        <v>199</v>
      </c>
      <c r="G24" s="17" t="s">
        <v>9</v>
      </c>
      <c r="H24" s="17" t="s">
        <v>10</v>
      </c>
      <c r="I24" s="17"/>
    </row>
    <row r="25" spans="1:9" x14ac:dyDescent="0.2">
      <c r="A25" s="16">
        <v>23</v>
      </c>
      <c r="B25" s="18" t="s">
        <v>122</v>
      </c>
      <c r="C25" s="17" t="s">
        <v>201</v>
      </c>
      <c r="D25" s="17" t="s">
        <v>200</v>
      </c>
      <c r="E25" s="17" t="s">
        <v>143</v>
      </c>
      <c r="F25" s="17" t="s">
        <v>22</v>
      </c>
      <c r="G25" s="17" t="s">
        <v>205</v>
      </c>
      <c r="H25" s="17" t="s">
        <v>10</v>
      </c>
      <c r="I25" s="17"/>
    </row>
    <row r="26" spans="1:9" ht="24" x14ac:dyDescent="0.2">
      <c r="A26" s="16">
        <v>24</v>
      </c>
      <c r="B26" s="18" t="s">
        <v>122</v>
      </c>
      <c r="C26" s="17" t="s">
        <v>203</v>
      </c>
      <c r="D26" s="17" t="s">
        <v>204</v>
      </c>
      <c r="E26" s="17" t="s">
        <v>202</v>
      </c>
      <c r="F26" s="17" t="s">
        <v>22</v>
      </c>
      <c r="G26" s="17" t="s">
        <v>205</v>
      </c>
      <c r="H26" s="17" t="s">
        <v>10</v>
      </c>
      <c r="I26" s="17"/>
    </row>
    <row r="27" spans="1:9" x14ac:dyDescent="0.2">
      <c r="B27" s="13">
        <f>COUNTA(B3:B26)</f>
        <v>14</v>
      </c>
    </row>
    <row r="29" spans="1:9" ht="12.75" thickBot="1" x14ac:dyDescent="0.25"/>
    <row r="30" spans="1:9" ht="12.75" thickBot="1" x14ac:dyDescent="0.25">
      <c r="D30" s="8" t="s">
        <v>84</v>
      </c>
      <c r="E30" s="20"/>
    </row>
    <row r="31" spans="1:9" ht="12.75" thickBot="1" x14ac:dyDescent="0.25">
      <c r="D31" s="8" t="s">
        <v>29</v>
      </c>
      <c r="E31" s="20">
        <f>2/24</f>
        <v>8.3333333333333329E-2</v>
      </c>
    </row>
    <row r="32" spans="1:9" ht="12.75" thickBot="1" x14ac:dyDescent="0.25">
      <c r="D32" s="8" t="s">
        <v>40</v>
      </c>
      <c r="E32" s="20"/>
    </row>
    <row r="33" spans="4:5" ht="12.75" thickBot="1" x14ac:dyDescent="0.25">
      <c r="D33" s="8" t="s">
        <v>71</v>
      </c>
      <c r="E33" s="20"/>
    </row>
    <row r="34" spans="4:5" ht="12.75" thickBot="1" x14ac:dyDescent="0.25">
      <c r="D34" s="8" t="s">
        <v>23</v>
      </c>
      <c r="E34" s="20">
        <f>3/24</f>
        <v>0.125</v>
      </c>
    </row>
    <row r="35" spans="4:5" ht="12.75" thickBot="1" x14ac:dyDescent="0.25">
      <c r="D35" s="8" t="s">
        <v>36</v>
      </c>
      <c r="E35" s="20">
        <f>2/24</f>
        <v>8.3333333333333329E-2</v>
      </c>
    </row>
    <row r="36" spans="4:5" ht="12.75" thickBot="1" x14ac:dyDescent="0.25">
      <c r="D36" s="8" t="s">
        <v>138</v>
      </c>
      <c r="E36" s="20">
        <f>15/24</f>
        <v>0.625</v>
      </c>
    </row>
    <row r="37" spans="4:5" ht="12.75" thickBot="1" x14ac:dyDescent="0.25"/>
    <row r="38" spans="4:5" ht="12.75" thickBot="1" x14ac:dyDescent="0.25">
      <c r="D38" s="8" t="s">
        <v>139</v>
      </c>
      <c r="E38" s="20">
        <f>14/24</f>
        <v>0.58333333333333337</v>
      </c>
    </row>
  </sheetData>
  <sortState ref="A3:I21">
    <sortCondition ref="C3"/>
  </sortState>
  <mergeCells count="1">
    <mergeCell ref="A1:I1"/>
  </mergeCells>
  <hyperlinks>
    <hyperlink ref="D24" r:id="rId1" display="mailto:Adil.Tahir@gerad.ca"/>
    <hyperlink ref="D22" r:id="rId2"/>
    <hyperlink ref="D3" r:id="rId3"/>
    <hyperlink ref="D7" r:id="rId4"/>
    <hyperlink ref="D11" r:id="rId5"/>
    <hyperlink ref="D14" r:id="rId6"/>
  </hyperlinks>
  <pageMargins left="0.25" right="0.25" top="0.75" bottom="0.75" header="0.3" footer="0.3"/>
  <pageSetup orientation="landscape" r:id="rId7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2017</vt:lpstr>
      <vt:lpstr>2017-2</vt:lpstr>
      <vt:lpstr>2018</vt:lpstr>
    </vt:vector>
  </TitlesOfParts>
  <Company>Gerad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Karine Hebert</dc:creator>
  <cp:lastModifiedBy>Karine Hebert</cp:lastModifiedBy>
  <cp:lastPrinted>2018-08-23T17:25:51Z</cp:lastPrinted>
  <dcterms:created xsi:type="dcterms:W3CDTF">2017-08-23T16:27:36Z</dcterms:created>
  <dcterms:modified xsi:type="dcterms:W3CDTF">2018-09-07T15:38:03Z</dcterms:modified>
</cp:coreProperties>
</file>